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UDOKU" sheetId="1" r:id="rId1"/>
    <sheet name="Kontrola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<sst xmlns="http://schemas.openxmlformats.org/spreadsheetml/2006/main" count="6" uniqueCount="4">
  <si>
    <t>Sloupec</t>
  </si>
  <si>
    <t>Počet</t>
  </si>
  <si>
    <t>Řádek</t>
  </si>
  <si>
    <t>Čtverec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</si>
</sst>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"/>
      <family val="2"/>
    </font>
    <font>
      <b/>
      <sz val="20"/>
      <name val="Arial"/>
      <family val="2"/>
    </font>
    <font>
      <sz val="26"/>
      <name val="Arial"/>
      <family val="2"/>
    </font>
    <font>
      <sz val="20"/>
      <name val="Arial"/>
      <family val="2"/>
    </font>
    <font>
      <i/>
      <sz val="15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 style="thick">
        <color indexed="16"/>
      </right>
      <top style="thick">
        <color indexed="16"/>
      </top>
      <bottom style="thick">
        <color indexed="16"/>
      </bottom>
    </border>
    <border>
      <left style="thick">
        <color indexed="17"/>
      </left>
      <right style="thick">
        <color indexed="17"/>
      </right>
      <top style="thick">
        <color indexed="17"/>
      </top>
      <bottom style="thick">
        <color indexed="17"/>
      </bottom>
    </border>
    <border>
      <left style="thick">
        <color indexed="17"/>
      </left>
      <right>
        <color indexed="63"/>
      </right>
      <top>
        <color indexed="63"/>
      </top>
      <bottom>
        <color indexed="63"/>
      </bottom>
    </border>
    <border>
      <left style="thick">
        <color indexed="16"/>
      </left>
      <right>
        <color indexed="63"/>
      </right>
      <top style="thick">
        <color indexed="16"/>
      </top>
      <bottom style="thick">
        <color indexed="16"/>
      </bottom>
    </border>
    <border>
      <left style="thick">
        <color indexed="16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/>
      <right style="medium"/>
      <top style="thick"/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1" applyNumberFormat="0" applyFill="0" applyAlignment="0" applyProtection="0"/>
    <xf numFmtId="9" fontId="0" fillId="0" borderId="0" applyFill="0" applyBorder="0" applyAlignment="0" applyProtection="0"/>
    <xf numFmtId="0" fontId="1" fillId="0" borderId="2" applyNumberFormat="0" applyProtection="0">
      <alignment horizontal="center"/>
    </xf>
    <xf numFmtId="0" fontId="0" fillId="0" borderId="3" applyNumberFormat="0" applyFill="0" applyAlignment="0" applyProtection="0"/>
    <xf numFmtId="0" fontId="0" fillId="0" borderId="4" applyNumberFormat="0" applyFill="0" applyProtection="0">
      <alignment horizontal="center"/>
    </xf>
    <xf numFmtId="0" fontId="0" fillId="0" borderId="4" applyNumberFormat="0" applyFill="0" applyProtection="0">
      <alignment horizontal="right"/>
    </xf>
    <xf numFmtId="0" fontId="0" fillId="0" borderId="5" applyNumberFormat="0" applyFill="0" applyAlignment="0" applyProtection="0"/>
  </cellStyleXfs>
  <cellXfs count="53">
    <xf numFmtId="0" fontId="0" fillId="0" borderId="0" xfId="0" applyAlignment="1">
      <alignment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0" fillId="3" borderId="8" xfId="0" applyFill="1" applyBorder="1" applyAlignment="1">
      <alignment/>
    </xf>
    <xf numFmtId="0" fontId="0" fillId="3" borderId="7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4" borderId="9" xfId="0" applyFill="1" applyBorder="1" applyAlignment="1">
      <alignment/>
    </xf>
    <xf numFmtId="0" fontId="0" fillId="0" borderId="22" xfId="0" applyBorder="1" applyAlignment="1">
      <alignment/>
    </xf>
    <xf numFmtId="0" fontId="0" fillId="4" borderId="14" xfId="0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3" borderId="25" xfId="0" applyFill="1" applyBorder="1" applyAlignment="1">
      <alignment/>
    </xf>
    <xf numFmtId="0" fontId="0" fillId="3" borderId="26" xfId="0" applyFill="1" applyBorder="1" applyAlignment="1">
      <alignment/>
    </xf>
    <xf numFmtId="0" fontId="0" fillId="4" borderId="20" xfId="0" applyFill="1" applyBorder="1" applyAlignment="1">
      <alignment/>
    </xf>
    <xf numFmtId="0" fontId="0" fillId="4" borderId="27" xfId="0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5" borderId="33" xfId="0" applyFill="1" applyBorder="1" applyAlignment="1">
      <alignment/>
    </xf>
    <xf numFmtId="0" fontId="0" fillId="5" borderId="34" xfId="0" applyFill="1" applyBorder="1" applyAlignment="1">
      <alignment/>
    </xf>
    <xf numFmtId="0" fontId="0" fillId="5" borderId="35" xfId="0" applyFill="1" applyBorder="1" applyAlignment="1">
      <alignment/>
    </xf>
    <xf numFmtId="0" fontId="2" fillId="6" borderId="8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2" fillId="6" borderId="14" xfId="0" applyFont="1" applyFill="1" applyBorder="1" applyAlignment="1">
      <alignment horizontal="center"/>
    </xf>
    <xf numFmtId="0" fontId="2" fillId="6" borderId="36" xfId="0" applyFont="1" applyFill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Nedokončeno" xfId="19"/>
    <cellStyle name="Percent" xfId="20"/>
    <cellStyle name="Správně" xfId="21"/>
    <cellStyle name="Správně-místo_nedokončeno" xfId="22"/>
    <cellStyle name="Špatně" xfId="23"/>
    <cellStyle name="Špatně+nedokončeno" xfId="24"/>
    <cellStyle name="Špatně-místo_nedokončeno" xfId="25"/>
  </cellStyles>
  <dxfs count="6">
    <dxf>
      <border>
        <left>
          <color rgb="FF000000"/>
        </left>
        <right style="thick">
          <color rgb="FF000000"/>
        </right>
        <top style="thick"/>
        <bottom style="thick">
          <color rgb="FF000000"/>
        </bottom>
      </border>
    </dxf>
    <dxf>
      <border>
        <left style="thick">
          <color rgb="FF008000"/>
        </left>
        <right>
          <color rgb="FF000000"/>
        </right>
        <top>
          <color rgb="FF000000"/>
        </top>
        <bottom>
          <color rgb="FF000000"/>
        </bottom>
      </border>
    </dxf>
    <dxf>
      <border>
        <left style="thick">
          <color rgb="FF8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/>
        <i val="0"/>
        <u val="none"/>
        <strike val="0"/>
        <sz val="20"/>
        <color rgb="FF000000"/>
      </font>
      <fill>
        <patternFill patternType="none">
          <fgColor indexed="64"/>
          <bgColor indexed="65"/>
        </patternFill>
      </fill>
      <border>
        <left style="thick">
          <color rgb="FF008000"/>
        </left>
        <right style="thick">
          <color rgb="FFFFFFFF"/>
        </right>
        <top style="thick"/>
        <bottom style="thick">
          <color rgb="FFFFFFFF"/>
        </bottom>
      </border>
    </dxf>
    <dxf>
      <border>
        <left style="thick">
          <color rgb="FF800000"/>
        </left>
        <right>
          <color rgb="FF000000"/>
        </right>
        <top style="thick"/>
        <bottom style="thick">
          <color rgb="FF000000"/>
        </bottom>
      </border>
    </dxf>
    <dxf>
      <font>
        <b/>
        <i val="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A3A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zoomScale="80" zoomScaleNormal="80" workbookViewId="0" topLeftCell="A1">
      <selection activeCell="R11" sqref="R11"/>
    </sheetView>
  </sheetViews>
  <sheetFormatPr defaultColWidth="9.140625" defaultRowHeight="33" customHeight="1"/>
  <cols>
    <col min="1" max="16" width="5.7109375" style="0" customWidth="1"/>
    <col min="17" max="17" width="17.8515625" style="0" customWidth="1"/>
    <col min="18" max="18" width="20.7109375" style="0" customWidth="1"/>
  </cols>
  <sheetData>
    <row r="1" spans="2:10" ht="33" customHeight="1">
      <c r="B1" s="52">
        <f>IF(Kontrola!C40&lt;2,"","X")</f>
      </c>
      <c r="C1" s="52">
        <f>IF(Kontrola!D40&lt;2,"","X")</f>
      </c>
      <c r="D1" s="52">
        <f>IF(Kontrola!E40&lt;2,"","X")</f>
      </c>
      <c r="E1" s="52">
        <f>IF(Kontrola!F40&lt;2,"","X")</f>
      </c>
      <c r="F1" s="52">
        <f>IF(Kontrola!G40&lt;2,"","X")</f>
      </c>
      <c r="G1" s="52">
        <f>IF(Kontrola!H40&lt;2,"","X")</f>
      </c>
      <c r="H1" s="52">
        <f>IF(Kontrola!I40&lt;2,"","X")</f>
      </c>
      <c r="I1" s="52">
        <f>IF(Kontrola!J40&lt;2,"","X")</f>
      </c>
      <c r="J1" s="52">
        <f>IF(Kontrola!K40&lt;2,"","X")</f>
      </c>
    </row>
    <row r="2" spans="1:18" ht="33" customHeight="1">
      <c r="A2" s="52">
        <f>IF(Kontrola!C$44&lt;2,"","X")</f>
      </c>
      <c r="B2" s="1">
        <v>9</v>
      </c>
      <c r="C2" s="41">
        <v>8</v>
      </c>
      <c r="D2" s="42">
        <v>5</v>
      </c>
      <c r="E2" s="43">
        <v>1</v>
      </c>
      <c r="F2" s="41">
        <v>3</v>
      </c>
      <c r="G2" s="2">
        <v>4</v>
      </c>
      <c r="H2" s="43">
        <v>7</v>
      </c>
      <c r="I2" s="3">
        <v>2</v>
      </c>
      <c r="J2" s="2">
        <v>6</v>
      </c>
      <c r="Q2" s="4" t="str">
        <f>IF(Kontrola!S19=3,"Správně","Špatně")</f>
        <v>Správně</v>
      </c>
      <c r="R2" s="5">
        <f>IF(Kontrola!R3&lt;243,"(nedokončeno)","")</f>
      </c>
    </row>
    <row r="3" spans="1:17" ht="33" customHeight="1">
      <c r="A3" s="52">
        <f>IF(Kontrola!D$44&lt;2,"","X")</f>
      </c>
      <c r="B3" s="6">
        <v>6</v>
      </c>
      <c r="C3" s="7">
        <v>4</v>
      </c>
      <c r="D3" s="8">
        <v>3</v>
      </c>
      <c r="E3" s="6">
        <v>9</v>
      </c>
      <c r="F3" s="44">
        <v>2</v>
      </c>
      <c r="G3" s="8">
        <v>7</v>
      </c>
      <c r="H3" s="45">
        <v>5</v>
      </c>
      <c r="I3" s="7">
        <v>8</v>
      </c>
      <c r="J3" s="8">
        <v>1</v>
      </c>
      <c r="Q3" s="9"/>
    </row>
    <row r="4" spans="1:10" ht="33" customHeight="1" thickBot="1">
      <c r="A4" s="52">
        <f>IF(Kontrola!E$44&lt;2,"","X")</f>
      </c>
      <c r="B4" s="49">
        <v>2</v>
      </c>
      <c r="C4" s="10">
        <v>7</v>
      </c>
      <c r="D4" s="11">
        <v>1</v>
      </c>
      <c r="E4" s="12">
        <v>8</v>
      </c>
      <c r="F4" s="10">
        <v>6</v>
      </c>
      <c r="G4" s="11">
        <v>5</v>
      </c>
      <c r="H4" s="12">
        <v>3</v>
      </c>
      <c r="I4" s="10">
        <v>4</v>
      </c>
      <c r="J4" s="46">
        <v>9</v>
      </c>
    </row>
    <row r="5" spans="1:14" ht="33" customHeight="1" thickBot="1" thickTop="1">
      <c r="A5" s="52">
        <f>IF(Kontrola!F$44&lt;2,"","X")</f>
      </c>
      <c r="B5" s="43">
        <v>3</v>
      </c>
      <c r="C5" s="41">
        <v>9</v>
      </c>
      <c r="D5" s="2">
        <v>7</v>
      </c>
      <c r="E5" s="1">
        <v>5</v>
      </c>
      <c r="F5" s="3">
        <v>8</v>
      </c>
      <c r="G5" s="2">
        <v>1</v>
      </c>
      <c r="H5" s="1">
        <v>4</v>
      </c>
      <c r="I5" s="41">
        <v>6</v>
      </c>
      <c r="J5" s="2">
        <v>2</v>
      </c>
      <c r="L5" s="51">
        <f>IF(Kontrola!$C$48&lt;2,"","X")</f>
      </c>
      <c r="M5" s="51">
        <f>IF(Kontrola!D48&lt;2,"","X")</f>
      </c>
      <c r="N5" s="51">
        <f>IF(Kontrola!E48&lt;2,"","X")</f>
      </c>
    </row>
    <row r="6" spans="1:14" ht="33" customHeight="1" thickBot="1" thickTop="1">
      <c r="A6" s="52">
        <f>IF(Kontrola!G$44&lt;2,"","X")</f>
      </c>
      <c r="B6" s="6">
        <v>4</v>
      </c>
      <c r="C6" s="7">
        <v>2</v>
      </c>
      <c r="D6" s="47">
        <v>8</v>
      </c>
      <c r="E6" s="45">
        <v>6</v>
      </c>
      <c r="F6" s="7">
        <v>7</v>
      </c>
      <c r="G6" s="47">
        <v>3</v>
      </c>
      <c r="H6" s="45">
        <v>9</v>
      </c>
      <c r="I6" s="7">
        <v>1</v>
      </c>
      <c r="J6" s="8">
        <v>5</v>
      </c>
      <c r="L6" s="51">
        <f>IF(Kontrola!$F$48&lt;2,"","X")</f>
      </c>
      <c r="M6" s="51">
        <f>IF(Kontrola!$G$48&lt;2,"","X")</f>
      </c>
      <c r="N6" s="51">
        <f>IF(Kontrola!$H$48&lt;2,"","X")</f>
      </c>
    </row>
    <row r="7" spans="1:14" ht="33" customHeight="1" thickBot="1" thickTop="1">
      <c r="A7" s="52">
        <f>IF(Kontrola!H$44&lt;2,"","X")</f>
      </c>
      <c r="B7" s="12">
        <v>5</v>
      </c>
      <c r="C7" s="48">
        <v>1</v>
      </c>
      <c r="D7" s="11">
        <v>6</v>
      </c>
      <c r="E7" s="12">
        <v>4</v>
      </c>
      <c r="F7" s="10">
        <v>9</v>
      </c>
      <c r="G7" s="11">
        <v>2</v>
      </c>
      <c r="H7" s="12">
        <v>8</v>
      </c>
      <c r="I7" s="48">
        <v>7</v>
      </c>
      <c r="J7" s="46">
        <v>3</v>
      </c>
      <c r="L7" s="51">
        <f>IF(Kontrola!$I$48&lt;2,"","X")</f>
      </c>
      <c r="M7" s="51">
        <f>IF(Kontrola!$J$48&lt;2,"","X")</f>
      </c>
      <c r="N7" s="51">
        <f>IF(Kontrola!$K$48&lt;2,"","X")</f>
      </c>
    </row>
    <row r="8" spans="1:10" ht="33" customHeight="1" thickTop="1">
      <c r="A8" s="52">
        <f>IF(Kontrola!I$44&lt;2,"","X")</f>
      </c>
      <c r="B8" s="43">
        <v>8</v>
      </c>
      <c r="C8" s="3">
        <v>5</v>
      </c>
      <c r="D8" s="2">
        <v>9</v>
      </c>
      <c r="E8" s="1">
        <v>2</v>
      </c>
      <c r="F8" s="3">
        <v>4</v>
      </c>
      <c r="G8" s="2">
        <v>6</v>
      </c>
      <c r="H8" s="13">
        <v>1</v>
      </c>
      <c r="I8" s="14">
        <v>3</v>
      </c>
      <c r="J8" s="15">
        <v>7</v>
      </c>
    </row>
    <row r="9" spans="1:10" ht="33" customHeight="1">
      <c r="A9" s="52">
        <f>IF(Kontrola!J$44&lt;2,"","X")</f>
      </c>
      <c r="B9" s="6">
        <v>1</v>
      </c>
      <c r="C9" s="7">
        <v>3</v>
      </c>
      <c r="D9" s="47">
        <v>2</v>
      </c>
      <c r="E9" s="6">
        <v>7</v>
      </c>
      <c r="F9" s="44">
        <v>5</v>
      </c>
      <c r="G9" s="8">
        <v>8</v>
      </c>
      <c r="H9" s="16">
        <v>6</v>
      </c>
      <c r="I9" s="7">
        <v>9</v>
      </c>
      <c r="J9" s="8">
        <v>4</v>
      </c>
    </row>
    <row r="10" spans="1:10" ht="33" customHeight="1">
      <c r="A10" s="52">
        <f>IF(Kontrola!K$44&lt;2,"","X")</f>
      </c>
      <c r="B10" s="12">
        <v>7</v>
      </c>
      <c r="C10" s="10">
        <v>6</v>
      </c>
      <c r="D10" s="46">
        <v>4</v>
      </c>
      <c r="E10" s="12">
        <v>3</v>
      </c>
      <c r="F10" s="48">
        <v>1</v>
      </c>
      <c r="G10" s="46">
        <v>9</v>
      </c>
      <c r="H10" s="50">
        <v>2</v>
      </c>
      <c r="I10" s="48">
        <v>5</v>
      </c>
      <c r="J10" s="11">
        <v>8</v>
      </c>
    </row>
  </sheetData>
  <conditionalFormatting sqref="R2">
    <cfRule type="expression" priority="1" dxfId="0" stopIfTrue="1">
      <formula>IF(R2="(nedokončeno)",TRUE)</formula>
    </cfRule>
    <cfRule type="expression" priority="2" dxfId="1" stopIfTrue="1">
      <formula>IF(Q2="Správně",TRUE)</formula>
    </cfRule>
    <cfRule type="expression" priority="3" dxfId="2" stopIfTrue="1">
      <formula>IF(R2="",TRUE)</formula>
    </cfRule>
  </conditionalFormatting>
  <conditionalFormatting sqref="Q2">
    <cfRule type="expression" priority="4" dxfId="3" stopIfTrue="1">
      <formula>IF(Q2="Správně",TRUE)</formula>
    </cfRule>
    <cfRule type="expression" priority="5" dxfId="4" stopIfTrue="1">
      <formula>IF(R2="(nedokončeno)",TRUE)</formula>
    </cfRule>
    <cfRule type="expression" priority="6" dxfId="4" stopIfTrue="1">
      <formula>IF(Q2="Špatně",TRUE)</formula>
    </cfRule>
  </conditionalFormatting>
  <conditionalFormatting sqref="B1:J1 A2:A10 L5:N7">
    <cfRule type="cellIs" priority="7" dxfId="5" operator="equal" stopIfTrue="1">
      <formula>"X"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S51"/>
  <sheetViews>
    <sheetView zoomScale="80" zoomScaleNormal="80" workbookViewId="0" topLeftCell="A1">
      <selection activeCell="C44" sqref="C44"/>
    </sheetView>
  </sheetViews>
  <sheetFormatPr defaultColWidth="9.140625" defaultRowHeight="12.75"/>
  <cols>
    <col min="3" max="3" width="9.8515625" style="0" bestFit="1" customWidth="1"/>
  </cols>
  <sheetData>
    <row r="2" spans="2:15" ht="12.75">
      <c r="B2" s="17" t="s">
        <v>0</v>
      </c>
      <c r="C2" s="18">
        <v>1</v>
      </c>
      <c r="D2" s="18">
        <v>2</v>
      </c>
      <c r="E2" s="18">
        <v>3</v>
      </c>
      <c r="F2" s="18">
        <v>4</v>
      </c>
      <c r="G2" s="18">
        <v>5</v>
      </c>
      <c r="H2" s="18">
        <v>6</v>
      </c>
      <c r="I2" s="18">
        <v>7</v>
      </c>
      <c r="J2" s="18">
        <v>8</v>
      </c>
      <c r="K2" s="19">
        <v>9</v>
      </c>
      <c r="M2" s="20">
        <f>MIN(C4:K12)</f>
        <v>1</v>
      </c>
      <c r="O2" s="21">
        <f>IF(M2=1,1,0)</f>
        <v>1</v>
      </c>
    </row>
    <row r="3" spans="2:18" ht="12.75">
      <c r="B3" s="22" t="s">
        <v>1</v>
      </c>
      <c r="C3" s="20"/>
      <c r="D3" s="20"/>
      <c r="E3" s="20"/>
      <c r="F3" s="20"/>
      <c r="G3" s="20"/>
      <c r="H3" s="20"/>
      <c r="I3" s="20"/>
      <c r="J3" s="20"/>
      <c r="K3" s="23"/>
      <c r="M3" s="20">
        <f>MAX(C4:K12)</f>
        <v>1</v>
      </c>
      <c r="O3" s="21">
        <f>IF(M3=1,1,0)</f>
        <v>1</v>
      </c>
      <c r="R3">
        <f>SUM(C4:K12,C16:K24,C28:K36)</f>
        <v>243</v>
      </c>
    </row>
    <row r="4" spans="2:11" ht="12.75">
      <c r="B4" s="24">
        <v>1</v>
      </c>
      <c r="C4" s="20">
        <f>COUNTIF(SUDOKU!B2:B10,"1")</f>
        <v>1</v>
      </c>
      <c r="D4" s="20">
        <f>COUNTIF(SUDOKU!C2:C10,"1")</f>
        <v>1</v>
      </c>
      <c r="E4" s="20">
        <f>COUNTIF(SUDOKU!D2:D10,"1")</f>
        <v>1</v>
      </c>
      <c r="F4" s="20">
        <f>COUNTIF(SUDOKU!E2:E10,"1")</f>
        <v>1</v>
      </c>
      <c r="G4" s="20">
        <f>COUNTIF(SUDOKU!F2:F10,"1")</f>
        <v>1</v>
      </c>
      <c r="H4" s="20">
        <f>COUNTIF(SUDOKU!G2:G10,"1")</f>
        <v>1</v>
      </c>
      <c r="I4" s="20">
        <f>COUNTIF(SUDOKU!H2:H10,"1")</f>
        <v>1</v>
      </c>
      <c r="J4" s="20">
        <f>COUNTIF(SUDOKU!I2:I10,"1")</f>
        <v>1</v>
      </c>
      <c r="K4" s="23">
        <f>COUNTIF(SUDOKU!J2:J10,"1")</f>
        <v>1</v>
      </c>
    </row>
    <row r="5" spans="2:15" ht="12.75">
      <c r="B5" s="24">
        <v>2</v>
      </c>
      <c r="C5" s="20">
        <f>COUNTIF(SUDOKU!B2:B10,"2")</f>
        <v>1</v>
      </c>
      <c r="D5" s="20">
        <f>COUNTIF(SUDOKU!C2:C10,"2")</f>
        <v>1</v>
      </c>
      <c r="E5" s="20">
        <f>COUNTIF(SUDOKU!D2:D10,"2")</f>
        <v>1</v>
      </c>
      <c r="F5" s="20">
        <f>COUNTIF(SUDOKU!E2:E10,"2")</f>
        <v>1</v>
      </c>
      <c r="G5" s="20">
        <f>COUNTIF(SUDOKU!F2:F10,"2")</f>
        <v>1</v>
      </c>
      <c r="H5" s="20">
        <f>COUNTIF(SUDOKU!G2:G10,"2")</f>
        <v>1</v>
      </c>
      <c r="I5" s="20">
        <f>COUNTIF(SUDOKU!H2:H10,"2")</f>
        <v>1</v>
      </c>
      <c r="J5" s="20">
        <f>COUNTIF(SUDOKU!I2:I10,"2")</f>
        <v>1</v>
      </c>
      <c r="K5" s="23">
        <f>COUNTIF(SUDOKU!J2:J10,"2")</f>
        <v>1</v>
      </c>
      <c r="O5" s="21">
        <f>SUM(O2:O3)</f>
        <v>2</v>
      </c>
    </row>
    <row r="6" spans="2:11" ht="12.75">
      <c r="B6" s="24">
        <v>3</v>
      </c>
      <c r="C6" s="20">
        <f>COUNTIF(SUDOKU!B2:B10,"3")</f>
        <v>1</v>
      </c>
      <c r="D6" s="20">
        <f>COUNTIF(SUDOKU!C2:C10,"3")</f>
        <v>1</v>
      </c>
      <c r="E6" s="20">
        <f>COUNTIF(SUDOKU!D2:D10,"3")</f>
        <v>1</v>
      </c>
      <c r="F6" s="20">
        <f>COUNTIF(SUDOKU!E2:E10,"3")</f>
        <v>1</v>
      </c>
      <c r="G6" s="20">
        <f>COUNTIF(SUDOKU!F2:F10,"3")</f>
        <v>1</v>
      </c>
      <c r="H6" s="20">
        <f>COUNTIF(SUDOKU!G2:G10,"3")</f>
        <v>1</v>
      </c>
      <c r="I6" s="20">
        <f>COUNTIF(SUDOKU!H2:H10,"3")</f>
        <v>1</v>
      </c>
      <c r="J6" s="20">
        <f>COUNTIF(SUDOKU!I2:I10,"3")</f>
        <v>1</v>
      </c>
      <c r="K6" s="23">
        <f>COUNTIF(SUDOKU!J2:J10,"3")</f>
        <v>1</v>
      </c>
    </row>
    <row r="7" spans="2:15" ht="12.75">
      <c r="B7" s="24">
        <v>4</v>
      </c>
      <c r="C7" s="20">
        <f>COUNTIF(SUDOKU!B2:B10,"4")</f>
        <v>1</v>
      </c>
      <c r="D7" s="20">
        <f>COUNTIF(SUDOKU!C2:C10,"4")</f>
        <v>1</v>
      </c>
      <c r="E7" s="20">
        <f>COUNTIF(SUDOKU!D2:D10,"4")</f>
        <v>1</v>
      </c>
      <c r="F7" s="20">
        <f>COUNTIF(SUDOKU!E2:E10,"4")</f>
        <v>1</v>
      </c>
      <c r="G7" s="20">
        <f>COUNTIF(SUDOKU!F2:F10,"4")</f>
        <v>1</v>
      </c>
      <c r="H7" s="20">
        <f>COUNTIF(SUDOKU!G2:G10,"4")</f>
        <v>1</v>
      </c>
      <c r="I7" s="20">
        <f>COUNTIF(SUDOKU!H2:H10,"4")</f>
        <v>1</v>
      </c>
      <c r="J7" s="20">
        <f>COUNTIF(SUDOKU!I2:I10,"4")</f>
        <v>1</v>
      </c>
      <c r="K7" s="23">
        <f>COUNTIF(SUDOKU!J2:J10,"4")</f>
        <v>1</v>
      </c>
      <c r="O7" s="25">
        <f>IF(O5=2,1,0)</f>
        <v>1</v>
      </c>
    </row>
    <row r="8" spans="2:11" ht="12.75">
      <c r="B8" s="24">
        <v>5</v>
      </c>
      <c r="C8" s="20">
        <f>COUNTIF(SUDOKU!B2:B10,"5")</f>
        <v>1</v>
      </c>
      <c r="D8" s="20">
        <f>COUNTIF(SUDOKU!C2:C10,"5")</f>
        <v>1</v>
      </c>
      <c r="E8" s="20">
        <f>COUNTIF(SUDOKU!D2:D10,"5")</f>
        <v>1</v>
      </c>
      <c r="F8" s="20">
        <f>COUNTIF(SUDOKU!E2:E10,"5")</f>
        <v>1</v>
      </c>
      <c r="G8" s="20">
        <f>COUNTIF(SUDOKU!F2:F10,"5")</f>
        <v>1</v>
      </c>
      <c r="H8" s="20">
        <f>COUNTIF(SUDOKU!G2:G10,"5")</f>
        <v>1</v>
      </c>
      <c r="I8" s="20">
        <f>COUNTIF(SUDOKU!H2:H10,"5")</f>
        <v>1</v>
      </c>
      <c r="J8" s="20">
        <f>COUNTIF(SUDOKU!I2:I10,"5")</f>
        <v>1</v>
      </c>
      <c r="K8" s="23">
        <f>COUNTIF(SUDOKU!J2:J10,"5")</f>
        <v>1</v>
      </c>
    </row>
    <row r="9" spans="2:11" ht="12.75">
      <c r="B9" s="24">
        <v>6</v>
      </c>
      <c r="C9" s="20">
        <f>COUNTIF(SUDOKU!B2:B10,"6")</f>
        <v>1</v>
      </c>
      <c r="D9" s="20">
        <f>COUNTIF(SUDOKU!C2:C10,"6")</f>
        <v>1</v>
      </c>
      <c r="E9" s="20">
        <f>COUNTIF(SUDOKU!D2:D10,"6")</f>
        <v>1</v>
      </c>
      <c r="F9" s="20">
        <f>COUNTIF(SUDOKU!E2:E10,"6")</f>
        <v>1</v>
      </c>
      <c r="G9" s="20">
        <f>COUNTIF(SUDOKU!F2:F10,"6")</f>
        <v>1</v>
      </c>
      <c r="H9" s="20">
        <f>COUNTIF(SUDOKU!G2:G10,"6")</f>
        <v>1</v>
      </c>
      <c r="I9" s="20">
        <f>COUNTIF(SUDOKU!H2:H10,"6")</f>
        <v>1</v>
      </c>
      <c r="J9" s="20">
        <f>COUNTIF(SUDOKU!I2:I10,"6")</f>
        <v>1</v>
      </c>
      <c r="K9" s="23">
        <f>COUNTIF(SUDOKU!J2:J10,"6")</f>
        <v>1</v>
      </c>
    </row>
    <row r="10" spans="2:11" ht="12.75">
      <c r="B10" s="24">
        <v>7</v>
      </c>
      <c r="C10" s="20">
        <f>COUNTIF(SUDOKU!B2:B10,"7")</f>
        <v>1</v>
      </c>
      <c r="D10" s="20">
        <f>COUNTIF(SUDOKU!C2:C10,"7")</f>
        <v>1</v>
      </c>
      <c r="E10" s="20">
        <f>COUNTIF(SUDOKU!D2:D10,"7")</f>
        <v>1</v>
      </c>
      <c r="F10" s="20">
        <f>COUNTIF(SUDOKU!E2:E10,"7")</f>
        <v>1</v>
      </c>
      <c r="G10" s="20">
        <f>COUNTIF(SUDOKU!F2:F10,"7")</f>
        <v>1</v>
      </c>
      <c r="H10" s="20">
        <f>COUNTIF(SUDOKU!G2:G10,"7")</f>
        <v>1</v>
      </c>
      <c r="I10" s="20">
        <f>COUNTIF(SUDOKU!H2:H10,"7")</f>
        <v>1</v>
      </c>
      <c r="J10" s="20">
        <f>COUNTIF(SUDOKU!I2:I10,"7")</f>
        <v>1</v>
      </c>
      <c r="K10" s="23">
        <f>COUNTIF(SUDOKU!J2:J10,"7")</f>
        <v>1</v>
      </c>
    </row>
    <row r="11" spans="2:11" ht="12.75">
      <c r="B11" s="24">
        <v>8</v>
      </c>
      <c r="C11" s="20">
        <f>COUNTIF(SUDOKU!B2:B10,"8")</f>
        <v>1</v>
      </c>
      <c r="D11" s="20">
        <f>COUNTIF(SUDOKU!C2:C10,"8")</f>
        <v>1</v>
      </c>
      <c r="E11" s="20">
        <f>COUNTIF(SUDOKU!D2:D10,"8")</f>
        <v>1</v>
      </c>
      <c r="F11" s="20">
        <f>COUNTIF(SUDOKU!E2:E10,"8")</f>
        <v>1</v>
      </c>
      <c r="G11" s="20">
        <f>COUNTIF(SUDOKU!F2:F10,"8")</f>
        <v>1</v>
      </c>
      <c r="H11" s="20">
        <f>COUNTIF(SUDOKU!G2:G10,"8")</f>
        <v>1</v>
      </c>
      <c r="I11" s="20">
        <f>COUNTIF(SUDOKU!H2:H10,"8")</f>
        <v>1</v>
      </c>
      <c r="J11" s="20">
        <f>COUNTIF(SUDOKU!I2:I10,"8")</f>
        <v>1</v>
      </c>
      <c r="K11" s="23">
        <f>COUNTIF(SUDOKU!J2:J10,"8")</f>
        <v>1</v>
      </c>
    </row>
    <row r="12" spans="2:11" ht="12.75">
      <c r="B12" s="26">
        <v>9</v>
      </c>
      <c r="C12" s="27">
        <f>COUNTIF(SUDOKU!B2:B10,"9")</f>
        <v>1</v>
      </c>
      <c r="D12" s="27">
        <f>COUNTIF(SUDOKU!C2:C10,"9")</f>
        <v>1</v>
      </c>
      <c r="E12" s="27">
        <f>COUNTIF(SUDOKU!D2:D10,"9")</f>
        <v>1</v>
      </c>
      <c r="F12" s="27">
        <f>COUNTIF(SUDOKU!E2:E10,"9")</f>
        <v>1</v>
      </c>
      <c r="G12" s="27">
        <f>COUNTIF(SUDOKU!F2:F10,"9")</f>
        <v>1</v>
      </c>
      <c r="H12" s="27">
        <f>COUNTIF(SUDOKU!G2:G10,"9")</f>
        <v>1</v>
      </c>
      <c r="I12" s="27">
        <f>COUNTIF(SUDOKU!H2:H10,"9")</f>
        <v>1</v>
      </c>
      <c r="J12" s="27">
        <f>COUNTIF(SUDOKU!I2:I10,"9")</f>
        <v>1</v>
      </c>
      <c r="K12" s="28">
        <f>COUNTIF(SUDOKU!J2:J10,"9")</f>
        <v>1</v>
      </c>
    </row>
    <row r="14" spans="2:15" ht="12.75">
      <c r="B14" s="17" t="s">
        <v>2</v>
      </c>
      <c r="C14" s="29">
        <v>1</v>
      </c>
      <c r="D14" s="29">
        <v>2</v>
      </c>
      <c r="E14" s="29">
        <v>3</v>
      </c>
      <c r="F14" s="29">
        <v>4</v>
      </c>
      <c r="G14" s="29">
        <v>5</v>
      </c>
      <c r="H14" s="29">
        <v>6</v>
      </c>
      <c r="I14" s="29">
        <v>7</v>
      </c>
      <c r="J14" s="29">
        <v>8</v>
      </c>
      <c r="K14" s="30">
        <v>9</v>
      </c>
      <c r="M14" s="20">
        <f>MIN(C16:K24)</f>
        <v>1</v>
      </c>
      <c r="O14" s="21">
        <f>IF(M14=1,1,0)</f>
        <v>1</v>
      </c>
    </row>
    <row r="15" spans="2:15" ht="12.75">
      <c r="B15" s="22" t="s">
        <v>1</v>
      </c>
      <c r="C15" s="20"/>
      <c r="D15" s="20"/>
      <c r="E15" s="20"/>
      <c r="F15" s="20"/>
      <c r="G15" s="20"/>
      <c r="H15" s="20"/>
      <c r="I15" s="20"/>
      <c r="J15" s="20"/>
      <c r="K15" s="23"/>
      <c r="M15" s="20">
        <f>MAX(C16:K24)</f>
        <v>1</v>
      </c>
      <c r="O15" s="21">
        <f>IF(M15=1,1,0)</f>
        <v>1</v>
      </c>
    </row>
    <row r="16" spans="2:11" ht="12.75">
      <c r="B16" s="31">
        <v>1</v>
      </c>
      <c r="C16" s="20">
        <f>COUNTIF(SUDOKU!B$2:J$2,$B16)</f>
        <v>1</v>
      </c>
      <c r="D16" s="20">
        <f>COUNTIF(SUDOKU!B$3:J$3,$B16)</f>
        <v>1</v>
      </c>
      <c r="E16" s="20">
        <f>COUNTIF(SUDOKU!B$4:J$4,$B16)</f>
        <v>1</v>
      </c>
      <c r="F16" s="20">
        <f>COUNTIF(SUDOKU!B$5:J$5,$B16)</f>
        <v>1</v>
      </c>
      <c r="G16" s="20">
        <f>COUNTIF(SUDOKU!B$6:J$6,$B16)</f>
        <v>1</v>
      </c>
      <c r="H16" s="20">
        <f>COUNTIF(SUDOKU!B$7:J$7,$B16)</f>
        <v>1</v>
      </c>
      <c r="I16" s="20">
        <f>COUNTIF(SUDOKU!B$8:J$8,$B16)</f>
        <v>1</v>
      </c>
      <c r="J16" s="20">
        <f>COUNTIF(SUDOKU!B$9:J$9,$B16)</f>
        <v>1</v>
      </c>
      <c r="K16" s="23">
        <f>COUNTIF(SUDOKU!B$10:J$10,$B16)</f>
        <v>1</v>
      </c>
    </row>
    <row r="17" spans="2:15" ht="12.75">
      <c r="B17" s="31">
        <v>2</v>
      </c>
      <c r="C17" s="20">
        <f>COUNTIF(SUDOKU!B$2:J$2,$B17)</f>
        <v>1</v>
      </c>
      <c r="D17" s="20">
        <f>COUNTIF(SUDOKU!B$3:J$3,$B17)</f>
        <v>1</v>
      </c>
      <c r="E17" s="20">
        <f>COUNTIF(SUDOKU!B$4:J$4,$B17)</f>
        <v>1</v>
      </c>
      <c r="F17" s="20">
        <f>COUNTIF(SUDOKU!B$5:J$5,$B17)</f>
        <v>1</v>
      </c>
      <c r="G17" s="20">
        <f>COUNTIF(SUDOKU!B$6:J$6,$B17)</f>
        <v>1</v>
      </c>
      <c r="H17" s="20">
        <f>COUNTIF(SUDOKU!B$7:J$7,$B17)</f>
        <v>1</v>
      </c>
      <c r="I17" s="20">
        <f>COUNTIF(SUDOKU!B$8:J$8,$B17)</f>
        <v>1</v>
      </c>
      <c r="J17" s="20">
        <f>COUNTIF(SUDOKU!B$9:J$9,$B17)</f>
        <v>1</v>
      </c>
      <c r="K17" s="23">
        <f>COUNTIF(SUDOKU!B$10:J$10,$B17)</f>
        <v>1</v>
      </c>
      <c r="O17" s="21">
        <f>SUM(O14:O15)</f>
        <v>2</v>
      </c>
    </row>
    <row r="18" spans="2:11" ht="12.75">
      <c r="B18" s="31">
        <v>3</v>
      </c>
      <c r="C18" s="20">
        <f>COUNTIF(SUDOKU!B$2:J$2,$B18)</f>
        <v>1</v>
      </c>
      <c r="D18" s="20">
        <f>COUNTIF(SUDOKU!B$3:J$3,$B18)</f>
        <v>1</v>
      </c>
      <c r="E18" s="20">
        <f>COUNTIF(SUDOKU!B$4:J$4,$B18)</f>
        <v>1</v>
      </c>
      <c r="F18" s="20">
        <f>COUNTIF(SUDOKU!B$5:J$5,$B18)</f>
        <v>1</v>
      </c>
      <c r="G18" s="20">
        <f>COUNTIF(SUDOKU!B$6:J$6,$B18)</f>
        <v>1</v>
      </c>
      <c r="H18" s="20">
        <f>COUNTIF(SUDOKU!B$7:J$7,$B18)</f>
        <v>1</v>
      </c>
      <c r="I18" s="20">
        <f>COUNTIF(SUDOKU!B$8:J$8,$B18)</f>
        <v>1</v>
      </c>
      <c r="J18" s="20">
        <f>COUNTIF(SUDOKU!B$9:J$9,$B18)</f>
        <v>1</v>
      </c>
      <c r="K18" s="23">
        <f>COUNTIF(SUDOKU!B$10:J$10,$B18)</f>
        <v>1</v>
      </c>
    </row>
    <row r="19" spans="2:19" ht="12.75">
      <c r="B19" s="31">
        <v>4</v>
      </c>
      <c r="C19" s="20">
        <f>COUNTIF(SUDOKU!B$2:J$2,$B19)</f>
        <v>1</v>
      </c>
      <c r="D19" s="20">
        <f>COUNTIF(SUDOKU!B$3:J$3,$B19)</f>
        <v>1</v>
      </c>
      <c r="E19" s="20">
        <f>COUNTIF(SUDOKU!B$4:J$4,$B19)</f>
        <v>1</v>
      </c>
      <c r="F19" s="20">
        <f>COUNTIF(SUDOKU!B$5:J$5,$B19)</f>
        <v>1</v>
      </c>
      <c r="G19" s="20">
        <f>COUNTIF(SUDOKU!B$6:J$6,$B19)</f>
        <v>1</v>
      </c>
      <c r="H19" s="20">
        <f>COUNTIF(SUDOKU!B$7:J$7,$B19)</f>
        <v>1</v>
      </c>
      <c r="I19" s="20">
        <f>COUNTIF(SUDOKU!B$8:J$8,$B19)</f>
        <v>1</v>
      </c>
      <c r="J19" s="20">
        <f>COUNTIF(SUDOKU!B$9:J$9,$B19)</f>
        <v>1</v>
      </c>
      <c r="K19" s="23">
        <f>COUNTIF(SUDOKU!B$10:J$10,$B19)</f>
        <v>1</v>
      </c>
      <c r="O19" s="25">
        <f>IF(O17=2,1,0)</f>
        <v>1</v>
      </c>
      <c r="S19" s="21">
        <f>SUM(O7,O19,O31)</f>
        <v>3</v>
      </c>
    </row>
    <row r="20" spans="2:11" ht="12.75">
      <c r="B20" s="31">
        <v>5</v>
      </c>
      <c r="C20" s="20">
        <f>COUNTIF(SUDOKU!B$2:J$2,$B20)</f>
        <v>1</v>
      </c>
      <c r="D20" s="20">
        <f>COUNTIF(SUDOKU!B$3:J$3,$B20)</f>
        <v>1</v>
      </c>
      <c r="E20" s="20">
        <f>COUNTIF(SUDOKU!B$4:J$4,$B20)</f>
        <v>1</v>
      </c>
      <c r="F20" s="20">
        <f>COUNTIF(SUDOKU!B$5:J$5,$B20)</f>
        <v>1</v>
      </c>
      <c r="G20" s="20">
        <f>COUNTIF(SUDOKU!B$6:J$6,$B20)</f>
        <v>1</v>
      </c>
      <c r="H20" s="20">
        <f>COUNTIF(SUDOKU!B$7:J$7,$B20)</f>
        <v>1</v>
      </c>
      <c r="I20" s="20">
        <f>COUNTIF(SUDOKU!B$8:J$8,$B20)</f>
        <v>1</v>
      </c>
      <c r="J20" s="20">
        <f>COUNTIF(SUDOKU!B$9:J$9,$B20)</f>
        <v>1</v>
      </c>
      <c r="K20" s="23">
        <f>COUNTIF(SUDOKU!B$10:J$10,$B20)</f>
        <v>1</v>
      </c>
    </row>
    <row r="21" spans="2:11" ht="12.75">
      <c r="B21" s="31">
        <v>6</v>
      </c>
      <c r="C21" s="20">
        <f>COUNTIF(SUDOKU!B$2:J$2,$B21)</f>
        <v>1</v>
      </c>
      <c r="D21" s="20">
        <f>COUNTIF(SUDOKU!B$3:J$3,$B21)</f>
        <v>1</v>
      </c>
      <c r="E21" s="20">
        <f>COUNTIF(SUDOKU!B$4:J$4,$B21)</f>
        <v>1</v>
      </c>
      <c r="F21" s="20">
        <f>COUNTIF(SUDOKU!B$5:J$5,$B21)</f>
        <v>1</v>
      </c>
      <c r="G21" s="20">
        <f>COUNTIF(SUDOKU!B$6:J$6,$B21)</f>
        <v>1</v>
      </c>
      <c r="H21" s="20">
        <f>COUNTIF(SUDOKU!B$7:J$7,$B21)</f>
        <v>1</v>
      </c>
      <c r="I21" s="20">
        <f>COUNTIF(SUDOKU!B$8:J$8,$B21)</f>
        <v>1</v>
      </c>
      <c r="J21" s="20">
        <f>COUNTIF(SUDOKU!B$9:J$9,$B21)</f>
        <v>1</v>
      </c>
      <c r="K21" s="23">
        <f>COUNTIF(SUDOKU!B$10:J$10,$B21)</f>
        <v>1</v>
      </c>
    </row>
    <row r="22" spans="2:11" ht="12.75">
      <c r="B22" s="31">
        <v>7</v>
      </c>
      <c r="C22" s="20">
        <f>COUNTIF(SUDOKU!B$2:J$2,$B22)</f>
        <v>1</v>
      </c>
      <c r="D22" s="20">
        <f>COUNTIF(SUDOKU!B$3:J$3,$B22)</f>
        <v>1</v>
      </c>
      <c r="E22" s="20">
        <f>COUNTIF(SUDOKU!B$4:J$4,$B22)</f>
        <v>1</v>
      </c>
      <c r="F22" s="20">
        <f>COUNTIF(SUDOKU!B$5:J$5,$B22)</f>
        <v>1</v>
      </c>
      <c r="G22" s="20">
        <f>COUNTIF(SUDOKU!B$6:J$6,$B22)</f>
        <v>1</v>
      </c>
      <c r="H22" s="20">
        <f>COUNTIF(SUDOKU!B$7:J$7,$B22)</f>
        <v>1</v>
      </c>
      <c r="I22" s="20">
        <f>COUNTIF(SUDOKU!B$8:J$8,$B22)</f>
        <v>1</v>
      </c>
      <c r="J22" s="20">
        <f>COUNTIF(SUDOKU!B$9:J$9,$B22)</f>
        <v>1</v>
      </c>
      <c r="K22" s="23">
        <f>COUNTIF(SUDOKU!B$10:J$10,$B22)</f>
        <v>1</v>
      </c>
    </row>
    <row r="23" spans="2:11" ht="12.75">
      <c r="B23" s="31">
        <v>8</v>
      </c>
      <c r="C23" s="20">
        <f>COUNTIF(SUDOKU!B$2:J$2,$B23)</f>
        <v>1</v>
      </c>
      <c r="D23" s="20">
        <f>COUNTIF(SUDOKU!B$3:J$3,$B23)</f>
        <v>1</v>
      </c>
      <c r="E23" s="20">
        <f>COUNTIF(SUDOKU!B$4:J$4,$B23)</f>
        <v>1</v>
      </c>
      <c r="F23" s="20">
        <f>COUNTIF(SUDOKU!B$5:J$5,$B23)</f>
        <v>1</v>
      </c>
      <c r="G23" s="20">
        <f>COUNTIF(SUDOKU!B$6:J$6,$B23)</f>
        <v>1</v>
      </c>
      <c r="H23" s="20">
        <f>COUNTIF(SUDOKU!B$7:J$7,$B23)</f>
        <v>1</v>
      </c>
      <c r="I23" s="20">
        <f>COUNTIF(SUDOKU!B$8:J$8,$B23)</f>
        <v>1</v>
      </c>
      <c r="J23" s="20">
        <f>COUNTIF(SUDOKU!B$9:J$9,$B23)</f>
        <v>1</v>
      </c>
      <c r="K23" s="23">
        <f>COUNTIF(SUDOKU!B$10:J$10,$B23)</f>
        <v>1</v>
      </c>
    </row>
    <row r="24" spans="2:11" ht="12.75">
      <c r="B24" s="32">
        <v>9</v>
      </c>
      <c r="C24" s="27">
        <f>COUNTIF(SUDOKU!B$2:J$2,$B24)</f>
        <v>1</v>
      </c>
      <c r="D24" s="27">
        <f>COUNTIF(SUDOKU!B$3:J$3,$B24)</f>
        <v>1</v>
      </c>
      <c r="E24" s="27">
        <f>COUNTIF(SUDOKU!B$4:J$4,$B24)</f>
        <v>1</v>
      </c>
      <c r="F24" s="27">
        <f>COUNTIF(SUDOKU!B$5:J$5,$B24)</f>
        <v>1</v>
      </c>
      <c r="G24" s="27">
        <f>COUNTIF(SUDOKU!B$6:J$6,$B24)</f>
        <v>1</v>
      </c>
      <c r="H24" s="27">
        <f>COUNTIF(SUDOKU!B$7:J$7,$B24)</f>
        <v>1</v>
      </c>
      <c r="I24" s="27">
        <f>COUNTIF(SUDOKU!B$8:J$8,$B24)</f>
        <v>1</v>
      </c>
      <c r="J24" s="27">
        <f>COUNTIF(SUDOKU!B$9:J$9,$B24)</f>
        <v>1</v>
      </c>
      <c r="K24" s="28">
        <f>COUNTIF(SUDOKU!B$10:J$10,$B24)</f>
        <v>1</v>
      </c>
    </row>
    <row r="26" spans="2:15" ht="12.75">
      <c r="B26" s="17" t="s">
        <v>3</v>
      </c>
      <c r="C26" s="29">
        <v>1</v>
      </c>
      <c r="D26" s="29">
        <v>2</v>
      </c>
      <c r="E26" s="29">
        <v>3</v>
      </c>
      <c r="F26" s="29">
        <v>4</v>
      </c>
      <c r="G26" s="29">
        <v>5</v>
      </c>
      <c r="H26" s="29">
        <v>6</v>
      </c>
      <c r="I26" s="29">
        <v>7</v>
      </c>
      <c r="J26" s="29">
        <v>8</v>
      </c>
      <c r="K26" s="30">
        <v>9</v>
      </c>
      <c r="M26" s="20">
        <f>MIN(C28:K36)</f>
        <v>1</v>
      </c>
      <c r="O26" s="21">
        <f>IF(M26=1,1,0)</f>
        <v>1</v>
      </c>
    </row>
    <row r="27" spans="2:15" ht="12.75">
      <c r="B27" s="22" t="s">
        <v>1</v>
      </c>
      <c r="C27" s="20"/>
      <c r="D27" s="20"/>
      <c r="E27" s="20"/>
      <c r="F27" s="20"/>
      <c r="G27" s="20"/>
      <c r="H27" s="20"/>
      <c r="I27" s="20"/>
      <c r="J27" s="20"/>
      <c r="K27" s="23"/>
      <c r="M27" s="20">
        <f>MAX(C28:K36)</f>
        <v>1</v>
      </c>
      <c r="O27" s="21">
        <f>IF(M27=1,1,0)</f>
        <v>1</v>
      </c>
    </row>
    <row r="28" spans="2:11" ht="12.75">
      <c r="B28" s="31">
        <v>1</v>
      </c>
      <c r="C28" s="20">
        <f>COUNTIF(SUDOKU!$B$2:$D$4,B28)</f>
        <v>1</v>
      </c>
      <c r="D28" s="20">
        <f>COUNTIF(SUDOKU!$E$2:$G$4,B28)</f>
        <v>1</v>
      </c>
      <c r="E28" s="20">
        <f>COUNTIF(SUDOKU!$H$2:$J$4,B28)</f>
        <v>1</v>
      </c>
      <c r="F28" s="20">
        <f>COUNTIF(SUDOKU!$B$5:$D$7,B28)</f>
        <v>1</v>
      </c>
      <c r="G28" s="20">
        <f>COUNTIF(SUDOKU!$E$5:$G$7,B28)</f>
        <v>1</v>
      </c>
      <c r="H28" s="20">
        <f>COUNTIF(SUDOKU!$H$5:$J$7,B28)</f>
        <v>1</v>
      </c>
      <c r="I28" s="20">
        <f>COUNTIF(SUDOKU!$B$8:$D$10,B28)</f>
        <v>1</v>
      </c>
      <c r="J28" s="20">
        <f>COUNTIF(SUDOKU!$E$8:$G$10,B28)</f>
        <v>1</v>
      </c>
      <c r="K28" s="23">
        <f>COUNTIF(SUDOKU!$H$8:$J$10,B28)</f>
        <v>1</v>
      </c>
    </row>
    <row r="29" spans="2:15" ht="12.75">
      <c r="B29" s="31">
        <v>2</v>
      </c>
      <c r="C29" s="20">
        <f>COUNTIF(SUDOKU!$B$2:$D$4,B29)</f>
        <v>1</v>
      </c>
      <c r="D29" s="20">
        <f>COUNTIF(SUDOKU!$E$2:$G$4,B29)</f>
        <v>1</v>
      </c>
      <c r="E29" s="20">
        <f>COUNTIF(SUDOKU!$H$2:$J$4,B29)</f>
        <v>1</v>
      </c>
      <c r="F29" s="20">
        <f>COUNTIF(SUDOKU!$B$5:$D$7,B29)</f>
        <v>1</v>
      </c>
      <c r="G29" s="20">
        <f>COUNTIF(SUDOKU!$E$5:$G$7,B29)</f>
        <v>1</v>
      </c>
      <c r="H29" s="20">
        <f>COUNTIF(SUDOKU!$H$5:$J$7,B29)</f>
        <v>1</v>
      </c>
      <c r="I29" s="20">
        <f>COUNTIF(SUDOKU!$B$8:$D$10,B29)</f>
        <v>1</v>
      </c>
      <c r="J29" s="20">
        <f>COUNTIF(SUDOKU!$E$8:$G$10,B29)</f>
        <v>1</v>
      </c>
      <c r="K29" s="23">
        <f>COUNTIF(SUDOKU!$H$8:$J$10,B29)</f>
        <v>1</v>
      </c>
      <c r="O29" s="21">
        <f>SUM(O26:O27)</f>
        <v>2</v>
      </c>
    </row>
    <row r="30" spans="2:11" ht="12.75">
      <c r="B30" s="31">
        <v>3</v>
      </c>
      <c r="C30" s="20">
        <f>COUNTIF(SUDOKU!$B$2:$D$4,B30)</f>
        <v>1</v>
      </c>
      <c r="D30" s="20">
        <f>COUNTIF(SUDOKU!$E$2:$G$4,B30)</f>
        <v>1</v>
      </c>
      <c r="E30" s="20">
        <f>COUNTIF(SUDOKU!$H$2:$J$4,B30)</f>
        <v>1</v>
      </c>
      <c r="F30" s="20">
        <f>COUNTIF(SUDOKU!$B$5:$D$7,B30)</f>
        <v>1</v>
      </c>
      <c r="G30" s="20">
        <f>COUNTIF(SUDOKU!$E$5:$G$7,B30)</f>
        <v>1</v>
      </c>
      <c r="H30" s="20">
        <f>COUNTIF(SUDOKU!$H$5:$J$7,B30)</f>
        <v>1</v>
      </c>
      <c r="I30" s="20">
        <f>COUNTIF(SUDOKU!$B$8:$D$10,B30)</f>
        <v>1</v>
      </c>
      <c r="J30" s="20">
        <f>COUNTIF(SUDOKU!$E$8:$G$10,B30)</f>
        <v>1</v>
      </c>
      <c r="K30" s="23">
        <f>COUNTIF(SUDOKU!$H$8:$J$10,B30)</f>
        <v>1</v>
      </c>
    </row>
    <row r="31" spans="2:15" ht="12.75">
      <c r="B31" s="31">
        <v>4</v>
      </c>
      <c r="C31" s="20">
        <f>COUNTIF(SUDOKU!$B$2:$D$4,B31)</f>
        <v>1</v>
      </c>
      <c r="D31" s="20">
        <f>COUNTIF(SUDOKU!$E$2:$G$4,B31)</f>
        <v>1</v>
      </c>
      <c r="E31" s="20">
        <f>COUNTIF(SUDOKU!$H$2:$J$4,B31)</f>
        <v>1</v>
      </c>
      <c r="F31" s="20">
        <f>COUNTIF(SUDOKU!$B$5:$D$7,B31)</f>
        <v>1</v>
      </c>
      <c r="G31" s="20">
        <f>COUNTIF(SUDOKU!$E$5:$G$7,B31)</f>
        <v>1</v>
      </c>
      <c r="H31" s="20">
        <f>COUNTIF(SUDOKU!$H$5:$J$7,B31)</f>
        <v>1</v>
      </c>
      <c r="I31" s="20">
        <f>COUNTIF(SUDOKU!$B$8:$D$10,B31)</f>
        <v>1</v>
      </c>
      <c r="J31" s="20">
        <f>COUNTIF(SUDOKU!$E$8:$G$10,B31)</f>
        <v>1</v>
      </c>
      <c r="K31" s="23">
        <f>COUNTIF(SUDOKU!$H$8:$J$10,B31)</f>
        <v>1</v>
      </c>
      <c r="O31" s="25">
        <f>IF(O29=2,1,0)</f>
        <v>1</v>
      </c>
    </row>
    <row r="32" spans="2:11" ht="12.75">
      <c r="B32" s="31">
        <v>5</v>
      </c>
      <c r="C32" s="20">
        <f>COUNTIF(SUDOKU!$B$2:$D$4,B32)</f>
        <v>1</v>
      </c>
      <c r="D32" s="20">
        <f>COUNTIF(SUDOKU!$E$2:$G$4,B32)</f>
        <v>1</v>
      </c>
      <c r="E32" s="20">
        <f>COUNTIF(SUDOKU!$H$2:$J$4,B32)</f>
        <v>1</v>
      </c>
      <c r="F32" s="20">
        <f>COUNTIF(SUDOKU!$B$5:$D$7,B32)</f>
        <v>1</v>
      </c>
      <c r="G32" s="20">
        <f>COUNTIF(SUDOKU!$E$5:$G$7,B32)</f>
        <v>1</v>
      </c>
      <c r="H32" s="20">
        <f>COUNTIF(SUDOKU!$H$5:$J$7,B32)</f>
        <v>1</v>
      </c>
      <c r="I32" s="20">
        <f>COUNTIF(SUDOKU!$B$8:$D$10,B32)</f>
        <v>1</v>
      </c>
      <c r="J32" s="20">
        <f>COUNTIF(SUDOKU!$E$8:$G$10,B32)</f>
        <v>1</v>
      </c>
      <c r="K32" s="23">
        <f>COUNTIF(SUDOKU!$H$8:$J$10,B32)</f>
        <v>1</v>
      </c>
    </row>
    <row r="33" spans="2:11" ht="12.75">
      <c r="B33" s="31">
        <v>6</v>
      </c>
      <c r="C33" s="20">
        <f>COUNTIF(SUDOKU!$B$2:$D$4,B33)</f>
        <v>1</v>
      </c>
      <c r="D33" s="20">
        <f>COUNTIF(SUDOKU!$E$2:$G$4,B33)</f>
        <v>1</v>
      </c>
      <c r="E33" s="20">
        <f>COUNTIF(SUDOKU!$H$2:$J$4,B33)</f>
        <v>1</v>
      </c>
      <c r="F33" s="20">
        <f>COUNTIF(SUDOKU!$B$5:$D$7,B33)</f>
        <v>1</v>
      </c>
      <c r="G33" s="20">
        <f>COUNTIF(SUDOKU!$E$5:$G$7,B33)</f>
        <v>1</v>
      </c>
      <c r="H33" s="20">
        <f>COUNTIF(SUDOKU!$H$5:$J$7,B33)</f>
        <v>1</v>
      </c>
      <c r="I33" s="20">
        <f>COUNTIF(SUDOKU!$B$8:$D$10,B33)</f>
        <v>1</v>
      </c>
      <c r="J33" s="20">
        <f>COUNTIF(SUDOKU!$E$8:$G$10,B33)</f>
        <v>1</v>
      </c>
      <c r="K33" s="23">
        <f>COUNTIF(SUDOKU!$H$8:$J$10,B33)</f>
        <v>1</v>
      </c>
    </row>
    <row r="34" spans="2:11" ht="12.75">
      <c r="B34" s="31">
        <v>7</v>
      </c>
      <c r="C34" s="20">
        <f>COUNTIF(SUDOKU!$B$2:$D$4,B34)</f>
        <v>1</v>
      </c>
      <c r="D34" s="20">
        <f>COUNTIF(SUDOKU!$E$2:$G$4,B34)</f>
        <v>1</v>
      </c>
      <c r="E34" s="20">
        <f>COUNTIF(SUDOKU!$H$2:$J$4,B34)</f>
        <v>1</v>
      </c>
      <c r="F34" s="20">
        <f>COUNTIF(SUDOKU!$B$5:$D$7,B34)</f>
        <v>1</v>
      </c>
      <c r="G34" s="20">
        <f>COUNTIF(SUDOKU!$E$5:$G$7,B34)</f>
        <v>1</v>
      </c>
      <c r="H34" s="20">
        <f>COUNTIF(SUDOKU!$H$5:$J$7,B34)</f>
        <v>1</v>
      </c>
      <c r="I34" s="20">
        <f>COUNTIF(SUDOKU!$B$8:$D$10,B34)</f>
        <v>1</v>
      </c>
      <c r="J34" s="20">
        <f>COUNTIF(SUDOKU!$E$8:$G$10,B34)</f>
        <v>1</v>
      </c>
      <c r="K34" s="23">
        <f>COUNTIF(SUDOKU!$H$8:$J$10,B34)</f>
        <v>1</v>
      </c>
    </row>
    <row r="35" spans="2:11" ht="12.75">
      <c r="B35" s="31">
        <v>8</v>
      </c>
      <c r="C35" s="20">
        <f>COUNTIF(SUDOKU!$B$2:$D$4,B35)</f>
        <v>1</v>
      </c>
      <c r="D35" s="20">
        <f>COUNTIF(SUDOKU!$E$2:$G$4,B35)</f>
        <v>1</v>
      </c>
      <c r="E35" s="20">
        <f>COUNTIF(SUDOKU!$H$2:$J$4,B35)</f>
        <v>1</v>
      </c>
      <c r="F35" s="20">
        <f>COUNTIF(SUDOKU!$B$5:$D$7,B35)</f>
        <v>1</v>
      </c>
      <c r="G35" s="20">
        <f>COUNTIF(SUDOKU!$E$5:$G$7,B35)</f>
        <v>1</v>
      </c>
      <c r="H35" s="20">
        <f>COUNTIF(SUDOKU!$H$5:$J$7,B35)</f>
        <v>1</v>
      </c>
      <c r="I35" s="20">
        <f>COUNTIF(SUDOKU!$B$8:$D$10,B35)</f>
        <v>1</v>
      </c>
      <c r="J35" s="20">
        <f>COUNTIF(SUDOKU!$E$8:$G$10,B35)</f>
        <v>1</v>
      </c>
      <c r="K35" s="23">
        <f>COUNTIF(SUDOKU!$H$8:$J$10,B35)</f>
        <v>1</v>
      </c>
    </row>
    <row r="36" spans="2:11" ht="12.75">
      <c r="B36" s="32">
        <v>9</v>
      </c>
      <c r="C36" s="27">
        <f>COUNTIF(SUDOKU!$B$2:$D$4,B36)</f>
        <v>1</v>
      </c>
      <c r="D36" s="27">
        <f>COUNTIF(SUDOKU!$E$2:$G$4,B36)</f>
        <v>1</v>
      </c>
      <c r="E36" s="27">
        <f>COUNTIF(SUDOKU!$H$2:$J$4,B36)</f>
        <v>1</v>
      </c>
      <c r="F36" s="27">
        <f>COUNTIF(SUDOKU!$B$5:$D$7,B36)</f>
        <v>1</v>
      </c>
      <c r="G36" s="27">
        <f>COUNTIF(SUDOKU!$E$5:$G$7,B36)</f>
        <v>1</v>
      </c>
      <c r="H36" s="27">
        <f>COUNTIF(SUDOKU!$H$5:$J$7,B36)</f>
        <v>1</v>
      </c>
      <c r="I36" s="27">
        <f>COUNTIF(SUDOKU!$B$8:$D$10,B36)</f>
        <v>1</v>
      </c>
      <c r="J36" s="27">
        <f>COUNTIF(SUDOKU!$E$8:$G$10,B36)</f>
        <v>1</v>
      </c>
      <c r="K36" s="28">
        <f>COUNTIF(SUDOKU!$H$8:$J$10,B36)</f>
        <v>1</v>
      </c>
    </row>
    <row r="39" ht="13.5" thickBot="1"/>
    <row r="40" spans="3:11" ht="13.5" thickTop="1">
      <c r="C40" s="33">
        <f>MAX(C4:C12)</f>
        <v>1</v>
      </c>
      <c r="D40" s="34">
        <f aca="true" t="shared" si="0" ref="D40:K40">MAX(D4:D12)</f>
        <v>1</v>
      </c>
      <c r="E40" s="34">
        <f t="shared" si="0"/>
        <v>1</v>
      </c>
      <c r="F40" s="34">
        <f t="shared" si="0"/>
        <v>1</v>
      </c>
      <c r="G40" s="34">
        <f t="shared" si="0"/>
        <v>1</v>
      </c>
      <c r="H40" s="34">
        <f t="shared" si="0"/>
        <v>1</v>
      </c>
      <c r="I40" s="34">
        <f t="shared" si="0"/>
        <v>1</v>
      </c>
      <c r="J40" s="34">
        <f t="shared" si="0"/>
        <v>1</v>
      </c>
      <c r="K40" s="35">
        <f t="shared" si="0"/>
        <v>1</v>
      </c>
    </row>
    <row r="41" spans="3:11" ht="12.75">
      <c r="C41" s="36"/>
      <c r="D41" s="20"/>
      <c r="E41" s="20"/>
      <c r="F41" s="20"/>
      <c r="G41" s="20"/>
      <c r="H41" s="20"/>
      <c r="I41" s="20"/>
      <c r="J41" s="20"/>
      <c r="K41" s="37"/>
    </row>
    <row r="42" spans="3:11" ht="12.75">
      <c r="C42" s="36"/>
      <c r="D42" s="20"/>
      <c r="E42" s="20"/>
      <c r="F42" s="20"/>
      <c r="G42" s="20"/>
      <c r="H42" s="20"/>
      <c r="I42" s="20"/>
      <c r="J42" s="20"/>
      <c r="K42" s="37"/>
    </row>
    <row r="43" spans="3:11" ht="13.5" thickBot="1">
      <c r="C43" s="38"/>
      <c r="D43" s="39"/>
      <c r="E43" s="39"/>
      <c r="F43" s="39"/>
      <c r="G43" s="39"/>
      <c r="H43" s="39"/>
      <c r="I43" s="39"/>
      <c r="J43" s="39"/>
      <c r="K43" s="40"/>
    </row>
    <row r="44" spans="3:11" ht="13.5" thickTop="1">
      <c r="C44" s="33">
        <f>MAX(C16:C24)</f>
        <v>1</v>
      </c>
      <c r="D44" s="34">
        <f aca="true" t="shared" si="1" ref="D44:K44">MAX(D16:D24)</f>
        <v>1</v>
      </c>
      <c r="E44" s="34">
        <f t="shared" si="1"/>
        <v>1</v>
      </c>
      <c r="F44" s="34">
        <f t="shared" si="1"/>
        <v>1</v>
      </c>
      <c r="G44" s="34">
        <f t="shared" si="1"/>
        <v>1</v>
      </c>
      <c r="H44" s="34">
        <f t="shared" si="1"/>
        <v>1</v>
      </c>
      <c r="I44" s="34">
        <f t="shared" si="1"/>
        <v>1</v>
      </c>
      <c r="J44" s="34">
        <f t="shared" si="1"/>
        <v>1</v>
      </c>
      <c r="K44" s="35">
        <f t="shared" si="1"/>
        <v>1</v>
      </c>
    </row>
    <row r="45" spans="3:11" ht="12.75">
      <c r="C45" s="36"/>
      <c r="D45" s="20"/>
      <c r="E45" s="20"/>
      <c r="F45" s="20"/>
      <c r="G45" s="20"/>
      <c r="H45" s="20"/>
      <c r="I45" s="20"/>
      <c r="J45" s="20"/>
      <c r="K45" s="37"/>
    </row>
    <row r="46" spans="3:11" ht="12.75">
      <c r="C46" s="36"/>
      <c r="D46" s="20"/>
      <c r="E46" s="20"/>
      <c r="F46" s="20"/>
      <c r="G46" s="20"/>
      <c r="H46" s="20"/>
      <c r="I46" s="20"/>
      <c r="J46" s="20"/>
      <c r="K46" s="37"/>
    </row>
    <row r="47" spans="3:11" ht="13.5" thickBot="1">
      <c r="C47" s="38"/>
      <c r="D47" s="39"/>
      <c r="E47" s="39"/>
      <c r="F47" s="39"/>
      <c r="G47" s="39"/>
      <c r="H47" s="39"/>
      <c r="I47" s="39"/>
      <c r="J47" s="39"/>
      <c r="K47" s="40"/>
    </row>
    <row r="48" spans="3:11" ht="13.5" thickTop="1">
      <c r="C48" s="33">
        <f>MAX(C28:C36)</f>
        <v>1</v>
      </c>
      <c r="D48" s="34">
        <f aca="true" t="shared" si="2" ref="D48:K48">MAX(D28:D36)</f>
        <v>1</v>
      </c>
      <c r="E48" s="34">
        <f t="shared" si="2"/>
        <v>1</v>
      </c>
      <c r="F48" s="34">
        <f t="shared" si="2"/>
        <v>1</v>
      </c>
      <c r="G48" s="34">
        <f t="shared" si="2"/>
        <v>1</v>
      </c>
      <c r="H48" s="34">
        <f t="shared" si="2"/>
        <v>1</v>
      </c>
      <c r="I48" s="34">
        <f t="shared" si="2"/>
        <v>1</v>
      </c>
      <c r="J48" s="34">
        <f t="shared" si="2"/>
        <v>1</v>
      </c>
      <c r="K48" s="35">
        <f t="shared" si="2"/>
        <v>1</v>
      </c>
    </row>
    <row r="49" spans="3:11" ht="12.75">
      <c r="C49" s="36"/>
      <c r="D49" s="20"/>
      <c r="E49" s="20"/>
      <c r="F49" s="20"/>
      <c r="G49" s="20"/>
      <c r="H49" s="20"/>
      <c r="I49" s="20"/>
      <c r="J49" s="20"/>
      <c r="K49" s="37"/>
    </row>
    <row r="50" spans="3:11" ht="12.75">
      <c r="C50" s="36"/>
      <c r="D50" s="20"/>
      <c r="E50" s="20"/>
      <c r="F50" s="20"/>
      <c r="G50" s="20"/>
      <c r="H50" s="20"/>
      <c r="I50" s="20"/>
      <c r="J50" s="20"/>
      <c r="K50" s="37"/>
    </row>
    <row r="51" spans="3:11" ht="13.5" thickBot="1">
      <c r="C51" s="38"/>
      <c r="D51" s="39"/>
      <c r="E51" s="39"/>
      <c r="F51" s="39"/>
      <c r="G51" s="39"/>
      <c r="H51" s="39"/>
      <c r="I51" s="39"/>
      <c r="J51" s="39"/>
      <c r="K51" s="40"/>
    </row>
    <row r="52" ht="13.5" thickTop="1"/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xkoso01</cp:lastModifiedBy>
  <dcterms:modified xsi:type="dcterms:W3CDTF">2011-12-21T12:38:23Z</dcterms:modified>
  <cp:category/>
  <cp:version/>
  <cp:contentType/>
  <cp:contentStatus/>
</cp:coreProperties>
</file>